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力" sheetId="1" r:id="rId4"/>
    <sheet state="visible" name="明細" sheetId="2" r:id="rId5"/>
    <sheet state="visible" name="設定" sheetId="3" r:id="rId6"/>
    <sheet state="visible" name="README" sheetId="4" r:id="rId7"/>
  </sheets>
  <definedNames/>
  <calcPr/>
</workbook>
</file>

<file path=xl/sharedStrings.xml><?xml version="1.0" encoding="utf-8"?>
<sst xmlns="http://schemas.openxmlformats.org/spreadsheetml/2006/main" count="74" uniqueCount="62">
  <si>
    <t>【従業員情報】</t>
  </si>
  <si>
    <t>残業代計算 入力シート</t>
  </si>
  <si>
    <t>社員番号</t>
  </si>
  <si>
    <t>氏名</t>
  </si>
  <si>
    <t>【使い方】</t>
  </si>
  <si>
    <t>所属部署</t>
  </si>
  <si>
    <t>1) 「入力」シートの黄色セルに、基本給・手当・労働時間（時間）を入力します。</t>
  </si>
  <si>
    <t>雇用形態</t>
  </si>
  <si>
    <t>2) 年間休日と1日所定労働時間を入れると、月平均所定労働時間が自動計算されます。</t>
  </si>
  <si>
    <t>3) 「明細」シートで、基礎時給と各種残業代が自動計算されます（60時間超の按分対応）。</t>
  </si>
  <si>
    <t>【給与情報】</t>
  </si>
  <si>
    <t>4) 割増率は「設定」シートで変更可能です（就業規則に合わせて編集してください）。</t>
  </si>
  <si>
    <t>基本給（円）</t>
  </si>
  <si>
    <t>役職手当（円）</t>
  </si>
  <si>
    <t>【注意】</t>
  </si>
  <si>
    <t>資格手当（円）</t>
  </si>
  <si>
    <t>・時間は「時間」単位で入力（例：10分=0.17）。</t>
  </si>
  <si>
    <t>その他手当（円）</t>
  </si>
  <si>
    <t>・端数処理は月合計で行い、日ごとの切り捨てはしない運用を推奨します。</t>
  </si>
  <si>
    <t>除外手当（通勤・住宅 等）（円）</t>
  </si>
  <si>
    <t>・深夜（22:00-5:00）や休日（法定休日）の時間は別セルに分けて入力してください。</t>
  </si>
  <si>
    <t>【労働時間の基準】</t>
  </si>
  <si>
    <t>所定労働時間（1日・時間）</t>
  </si>
  <si>
    <t>所定労働日数（年間・日）</t>
  </si>
  <si>
    <t>年間休日数（日）</t>
  </si>
  <si>
    <t>月平均所定労働時間（時間）</t>
  </si>
  <si>
    <t>【実績時間（時間）】※1分単位で入力</t>
  </si>
  <si>
    <t>所定内労働時間</t>
  </si>
  <si>
    <t>法定内残業時間（所定外）</t>
  </si>
  <si>
    <t>時間外労働（法定外）</t>
  </si>
  <si>
    <t>深夜労働（22-5）</t>
  </si>
  <si>
    <t>休日労働（法定休日）</t>
  </si>
  <si>
    <t>項目</t>
  </si>
  <si>
    <t>計算式 / 参照</t>
  </si>
  <si>
    <t>結果</t>
  </si>
  <si>
    <t>基礎賃金（対象手当含む）</t>
  </si>
  <si>
    <t>基本給+役職手当+資格手当+その他手当</t>
  </si>
  <si>
    <t>基礎時給（円/時）</t>
  </si>
  <si>
    <t>基礎賃金 ÷ 月平均所定労働時間</t>
  </si>
  <si>
    <t>通常残業の対象時間（時間）</t>
  </si>
  <si>
    <t>深夜対象時間（時間）</t>
  </si>
  <si>
    <t>休日対象時間（時間）</t>
  </si>
  <si>
    <t>法定内残業（所定外・参考）</t>
  </si>
  <si>
    <t>割増なし（規程により支給可）</t>
  </si>
  <si>
    <t>時間外残業代（25%/60h超は50%）</t>
  </si>
  <si>
    <t>IFで自動按分</t>
  </si>
  <si>
    <t>深夜残業代（時間外＋深夜）</t>
  </si>
  <si>
    <t>1.5倍（合算）</t>
  </si>
  <si>
    <t>休日残業代（法定休日）</t>
  </si>
  <si>
    <t>1.35倍</t>
  </si>
  <si>
    <t>残業代 合計</t>
  </si>
  <si>
    <t>上記の合計</t>
  </si>
  <si>
    <t>総支給額（参考）</t>
  </si>
  <si>
    <t>基礎賃金＋残業合計</t>
  </si>
  <si>
    <t>名称</t>
  </si>
  <si>
    <t>値</t>
  </si>
  <si>
    <t>法定時間外 割増率</t>
  </si>
  <si>
    <t>月60時間超 割増率</t>
  </si>
  <si>
    <t>深夜 割増率（22:00-5:00）</t>
  </si>
  <si>
    <t>休日 割増率（法定休日）</t>
  </si>
  <si>
    <t>時間外＋深夜（合算）</t>
  </si>
  <si>
    <t>休日＋深夜（合算）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</si>
</sst>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¥-411]#,##0"/>
  </numFmts>
  <fonts count="4">
    <font>
      <sz val="11.0"/>
      <color theme="1"/>
      <name val="Calibri"/>
      <scheme val="minor"/>
    </font>
    <font>
      <b/>
      <sz val="11.0"/>
      <color theme="1"/>
      <name val="MS PGothic"/>
    </font>
    <font>
      <sz val="11.0"/>
      <color theme="1"/>
      <name val="MS PGothic"/>
    </font>
    <font>
      <b/>
      <sz val="14.0"/>
      <color theme="1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FFFBE6"/>
        <bgColor rgb="FFFFFBE6"/>
      </patternFill>
    </fill>
    <fill>
      <patternFill patternType="solid">
        <fgColor rgb="FFF2F2F2"/>
        <bgColor rgb="FFF2F2F2"/>
      </patternFill>
    </fill>
  </fills>
  <borders count="3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1" fillId="2" fontId="2" numFmtId="0" xfId="0" applyBorder="1" applyFill="1" applyFont="1"/>
    <xf borderId="1" fillId="0" fontId="2" numFmtId="0" xfId="0" applyBorder="1" applyFont="1"/>
    <xf borderId="0" fillId="0" fontId="3" numFmtId="0" xfId="0" applyFont="1"/>
    <xf borderId="1" fillId="0" fontId="2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1" fillId="2" fontId="2" numFmtId="164" xfId="0" applyAlignment="1" applyBorder="1" applyFont="1" applyNumberFormat="1">
      <alignment horizontal="right" vertical="bottom"/>
    </xf>
    <xf borderId="1" fillId="3" fontId="1" numFmtId="0" xfId="0" applyAlignment="1" applyBorder="1" applyFill="1" applyFont="1">
      <alignment horizontal="center" vertical="center"/>
    </xf>
    <xf borderId="1" fillId="0" fontId="2" numFmtId="164" xfId="0" applyAlignment="1" applyBorder="1" applyFont="1" applyNumberFormat="1">
      <alignment horizontal="right"/>
    </xf>
    <xf borderId="1" fillId="0" fontId="2" numFmtId="0" xfId="0" applyAlignment="1" applyBorder="1" applyFont="1">
      <alignment horizontal="right"/>
    </xf>
    <xf borderId="2" fillId="3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  <dxf>
      <font/>
      <fill>
        <patternFill patternType="solid">
          <fgColor rgb="FFB8CCE4"/>
          <bgColor rgb="FFB8CCE4"/>
        </patternFill>
      </fill>
      <border/>
    </dxf>
  </dxfs>
  <tableStyles count="1">
    <tableStyle count="3" pivot="0" name="設定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B7" displayName="Table_1" name="Table_1" id="1">
  <tableColumns count="2">
    <tableColumn name="名称" id="1"/>
    <tableColumn name="値" id="2"/>
  </tableColumns>
  <tableStyleInfo name="設定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topLeftCell="E1" activePane="topRight" state="frozen"/>
      <selection activeCell="F2" sqref="F2" pane="topRight"/>
    </sheetView>
  </sheetViews>
  <sheetFormatPr customHeight="1" defaultColWidth="14.43" defaultRowHeight="15.0"/>
  <cols>
    <col customWidth="1" min="1" max="1" width="8.86"/>
    <col customWidth="1" min="2" max="2" width="71.71"/>
    <col customWidth="1" min="3" max="3" width="8.86"/>
    <col customWidth="1" min="4" max="4" width="34.0"/>
    <col customWidth="1" min="5" max="5" width="18.0"/>
    <col customWidth="1" min="6" max="6" width="24.0"/>
    <col customWidth="1" min="7" max="26" width="8.86"/>
  </cols>
  <sheetData>
    <row r="1" ht="13.5" customHeight="1">
      <c r="D1" s="1" t="s">
        <v>0</v>
      </c>
      <c r="E1" s="2"/>
      <c r="F1" s="3"/>
    </row>
    <row r="2" ht="13.5" customHeight="1">
      <c r="B2" s="4" t="s">
        <v>1</v>
      </c>
      <c r="D2" s="5" t="s">
        <v>2</v>
      </c>
      <c r="E2" s="2"/>
      <c r="F2" s="3"/>
    </row>
    <row r="3" ht="13.5" customHeight="1">
      <c r="D3" s="5" t="s">
        <v>3</v>
      </c>
      <c r="E3" s="2"/>
      <c r="F3" s="3"/>
    </row>
    <row r="4" ht="13.5" customHeight="1">
      <c r="B4" s="6" t="s">
        <v>4</v>
      </c>
      <c r="D4" s="5" t="s">
        <v>5</v>
      </c>
      <c r="E4" s="2"/>
      <c r="F4" s="3"/>
    </row>
    <row r="5" ht="13.5" customHeight="1">
      <c r="B5" s="7" t="s">
        <v>6</v>
      </c>
      <c r="D5" s="5" t="s">
        <v>7</v>
      </c>
      <c r="E5" s="2"/>
      <c r="F5" s="3"/>
    </row>
    <row r="6" ht="13.5" customHeight="1">
      <c r="B6" s="7" t="s">
        <v>8</v>
      </c>
      <c r="D6" s="5"/>
      <c r="E6" s="2"/>
      <c r="F6" s="3"/>
    </row>
    <row r="7" ht="13.5" customHeight="1">
      <c r="B7" s="7" t="s">
        <v>9</v>
      </c>
      <c r="D7" s="1" t="s">
        <v>10</v>
      </c>
      <c r="E7" s="2"/>
      <c r="F7" s="3"/>
    </row>
    <row r="8" ht="13.5" customHeight="1">
      <c r="B8" s="7" t="s">
        <v>11</v>
      </c>
      <c r="D8" s="5" t="s">
        <v>12</v>
      </c>
      <c r="E8" s="8">
        <v>250000.0</v>
      </c>
      <c r="F8" s="3"/>
    </row>
    <row r="9" ht="13.5" customHeight="1">
      <c r="B9" s="7"/>
      <c r="D9" s="5" t="s">
        <v>13</v>
      </c>
      <c r="E9" s="8">
        <v>50000.0</v>
      </c>
      <c r="F9" s="3"/>
    </row>
    <row r="10" ht="13.5" customHeight="1">
      <c r="B10" s="7" t="s">
        <v>14</v>
      </c>
      <c r="D10" s="5" t="s">
        <v>15</v>
      </c>
      <c r="E10" s="8">
        <v>10000.0</v>
      </c>
      <c r="F10" s="3"/>
    </row>
    <row r="11" ht="13.5" customHeight="1">
      <c r="B11" s="7" t="s">
        <v>16</v>
      </c>
      <c r="D11" s="5" t="s">
        <v>17</v>
      </c>
      <c r="E11" s="8">
        <v>10000.0</v>
      </c>
      <c r="F11" s="3"/>
    </row>
    <row r="12" ht="13.5" customHeight="1">
      <c r="B12" s="7" t="s">
        <v>18</v>
      </c>
      <c r="D12" s="5" t="s">
        <v>19</v>
      </c>
      <c r="E12" s="8">
        <v>10000.0</v>
      </c>
      <c r="F12" s="3"/>
    </row>
    <row r="13" ht="13.5" customHeight="1">
      <c r="B13" s="7" t="s">
        <v>20</v>
      </c>
      <c r="D13" s="5"/>
      <c r="E13" s="2"/>
      <c r="F13" s="3"/>
    </row>
    <row r="14" ht="13.5" customHeight="1">
      <c r="D14" s="1" t="s">
        <v>21</v>
      </c>
      <c r="E14" s="2"/>
      <c r="F14" s="3"/>
    </row>
    <row r="15" ht="13.5" customHeight="1">
      <c r="D15" s="5" t="s">
        <v>22</v>
      </c>
      <c r="E15" s="2">
        <v>8.0</v>
      </c>
      <c r="F15" s="3"/>
    </row>
    <row r="16" ht="13.5" customHeight="1">
      <c r="D16" s="5" t="s">
        <v>23</v>
      </c>
      <c r="E16" s="2">
        <v>245.0</v>
      </c>
      <c r="F16" s="3"/>
    </row>
    <row r="17" ht="13.5" customHeight="1">
      <c r="D17" s="5" t="s">
        <v>24</v>
      </c>
      <c r="E17" s="2">
        <v>120.0</v>
      </c>
      <c r="F17" s="3"/>
    </row>
    <row r="18" ht="13.5" customHeight="1">
      <c r="D18" s="5" t="s">
        <v>25</v>
      </c>
      <c r="E18" s="3">
        <f>((365-E16)*E15)/12</f>
        <v>80</v>
      </c>
      <c r="F18" s="3"/>
    </row>
    <row r="19" ht="13.5" customHeight="1">
      <c r="D19" s="5"/>
      <c r="E19" s="2"/>
      <c r="F19" s="3"/>
    </row>
    <row r="20" ht="13.5" customHeight="1">
      <c r="D20" s="1" t="s">
        <v>26</v>
      </c>
      <c r="E20" s="2"/>
      <c r="F20" s="3"/>
    </row>
    <row r="21" ht="13.5" customHeight="1">
      <c r="D21" s="5" t="s">
        <v>27</v>
      </c>
      <c r="E21" s="2">
        <v>160.0</v>
      </c>
      <c r="F21" s="3"/>
    </row>
    <row r="22" ht="13.5" customHeight="1">
      <c r="D22" s="5" t="s">
        <v>28</v>
      </c>
      <c r="E22" s="2">
        <v>5.0</v>
      </c>
      <c r="F22" s="3"/>
    </row>
    <row r="23" ht="13.5" customHeight="1">
      <c r="D23" s="5" t="s">
        <v>29</v>
      </c>
      <c r="E23" s="2">
        <v>1.0</v>
      </c>
      <c r="F23" s="3"/>
    </row>
    <row r="24" ht="13.5" customHeight="1">
      <c r="D24" s="5" t="s">
        <v>30</v>
      </c>
      <c r="E24" s="2">
        <v>2.0</v>
      </c>
      <c r="F24" s="3"/>
    </row>
    <row r="25" ht="13.5" customHeight="1">
      <c r="D25" s="5" t="s">
        <v>31</v>
      </c>
      <c r="E25" s="2">
        <v>5.0</v>
      </c>
      <c r="F25" s="3"/>
    </row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32.0"/>
    <col customWidth="1" min="3" max="3" width="20.0"/>
    <col customWidth="1" min="4" max="26" width="8.86"/>
  </cols>
  <sheetData>
    <row r="1" ht="13.5" customHeight="1">
      <c r="A1" s="9" t="s">
        <v>32</v>
      </c>
      <c r="B1" s="9" t="s">
        <v>33</v>
      </c>
      <c r="C1" s="9" t="s">
        <v>34</v>
      </c>
    </row>
    <row r="2" ht="13.5" customHeight="1">
      <c r="A2" s="5" t="s">
        <v>35</v>
      </c>
      <c r="B2" s="5" t="s">
        <v>36</v>
      </c>
      <c r="C2" s="10">
        <f>'入力'!E8+'入力'!E9+'入力'!E10+'入力'!E11</f>
        <v>320000</v>
      </c>
    </row>
    <row r="3" ht="13.5" customHeight="1">
      <c r="A3" s="5" t="s">
        <v>37</v>
      </c>
      <c r="B3" s="5" t="s">
        <v>38</v>
      </c>
      <c r="C3" s="10">
        <f>C2/'入力'!E18</f>
        <v>4000</v>
      </c>
    </row>
    <row r="4" ht="13.5" customHeight="1">
      <c r="A4" s="5" t="s">
        <v>39</v>
      </c>
      <c r="B4" s="5" t="s">
        <v>29</v>
      </c>
      <c r="C4" s="11">
        <f>'入力'!E23</f>
        <v>1</v>
      </c>
    </row>
    <row r="5" ht="13.5" customHeight="1">
      <c r="A5" s="5" t="s">
        <v>40</v>
      </c>
      <c r="B5" s="5" t="s">
        <v>30</v>
      </c>
      <c r="C5" s="11">
        <f>'入力'!E24</f>
        <v>2</v>
      </c>
    </row>
    <row r="6" ht="13.5" customHeight="1">
      <c r="A6" s="5" t="s">
        <v>41</v>
      </c>
      <c r="B6" s="5" t="s">
        <v>31</v>
      </c>
      <c r="C6" s="11">
        <f>'入力'!E25</f>
        <v>5</v>
      </c>
    </row>
    <row r="7" ht="13.5" customHeight="1">
      <c r="A7" s="5" t="s">
        <v>42</v>
      </c>
      <c r="B7" s="5" t="s">
        <v>43</v>
      </c>
      <c r="C7" s="11">
        <f>'入力'!E22</f>
        <v>5</v>
      </c>
    </row>
    <row r="8" ht="13.5" customHeight="1">
      <c r="A8" s="5"/>
      <c r="B8" s="5"/>
      <c r="C8" s="11"/>
    </row>
    <row r="9" ht="13.5" customHeight="1">
      <c r="A9" s="5" t="s">
        <v>44</v>
      </c>
      <c r="B9" s="5" t="s">
        <v>45</v>
      </c>
      <c r="C9" s="10">
        <f>IF(C4&lt;=20, C3*C4*'設定'!B2, C3*20*'設定'!B2 + C3*(C4-20)*'設定'!B3)</f>
        <v>5000</v>
      </c>
    </row>
    <row r="10" ht="13.5" customHeight="1">
      <c r="A10" s="5" t="s">
        <v>46</v>
      </c>
      <c r="B10" s="5" t="s">
        <v>47</v>
      </c>
      <c r="C10" s="10">
        <f>C3*C5*'設定'!B6</f>
        <v>12000</v>
      </c>
    </row>
    <row r="11" ht="13.5" customHeight="1">
      <c r="A11" s="5" t="s">
        <v>48</v>
      </c>
      <c r="B11" s="5" t="s">
        <v>49</v>
      </c>
      <c r="C11" s="10">
        <f>C3*C6*'設定'!B5</f>
        <v>27000</v>
      </c>
    </row>
    <row r="12" ht="13.5" customHeight="1">
      <c r="A12" s="5" t="s">
        <v>50</v>
      </c>
      <c r="B12" s="5" t="s">
        <v>51</v>
      </c>
      <c r="C12" s="10">
        <f>C9+C10+C11</f>
        <v>44000</v>
      </c>
    </row>
    <row r="13" ht="13.5" customHeight="1">
      <c r="A13" s="5" t="s">
        <v>52</v>
      </c>
      <c r="B13" s="5" t="s">
        <v>53</v>
      </c>
      <c r="C13" s="10">
        <f>C2+C12</f>
        <v>364000</v>
      </c>
    </row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4.0"/>
    <col customWidth="1" min="2" max="2" width="18.0"/>
    <col customWidth="1" min="3" max="26" width="8.86"/>
  </cols>
  <sheetData>
    <row r="1" ht="13.5" customHeight="1">
      <c r="A1" s="12" t="s">
        <v>54</v>
      </c>
      <c r="B1" s="12" t="s">
        <v>55</v>
      </c>
    </row>
    <row r="2" ht="13.5" customHeight="1">
      <c r="A2" s="13" t="s">
        <v>56</v>
      </c>
      <c r="B2" s="14">
        <v>1.25</v>
      </c>
    </row>
    <row r="3" ht="13.5" customHeight="1">
      <c r="A3" s="13" t="s">
        <v>57</v>
      </c>
      <c r="B3" s="14">
        <v>1.5</v>
      </c>
    </row>
    <row r="4" ht="13.5" customHeight="1">
      <c r="A4" s="13" t="s">
        <v>58</v>
      </c>
      <c r="B4" s="14">
        <v>1.25</v>
      </c>
    </row>
    <row r="5" ht="13.5" customHeight="1">
      <c r="A5" s="13" t="s">
        <v>59</v>
      </c>
      <c r="B5" s="14">
        <v>1.35</v>
      </c>
    </row>
    <row r="6" ht="13.5" customHeight="1">
      <c r="A6" s="13" t="s">
        <v>60</v>
      </c>
      <c r="B6" s="14">
        <v>1.5</v>
      </c>
    </row>
    <row r="7" ht="13.5" customHeight="1">
      <c r="A7" s="13" t="s">
        <v>61</v>
      </c>
      <c r="B7" s="14">
        <v>1.6</v>
      </c>
    </row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90.0"/>
    <col customWidth="1" min="3" max="26" width="8.86"/>
  </cols>
  <sheetData>
    <row r="1" ht="13.5" customHeight="1"/>
    <row r="2" ht="13.5" customHeight="1">
      <c r="B2" s="6" t="s">
        <v>4</v>
      </c>
    </row>
    <row r="3" ht="13.5" customHeight="1">
      <c r="B3" s="7" t="s">
        <v>6</v>
      </c>
    </row>
    <row r="4" ht="13.5" customHeight="1">
      <c r="B4" s="7" t="s">
        <v>8</v>
      </c>
    </row>
    <row r="5" ht="13.5" customHeight="1">
      <c r="B5" s="7" t="s">
        <v>9</v>
      </c>
    </row>
    <row r="6" ht="13.5" customHeight="1">
      <c r="B6" s="7" t="s">
        <v>11</v>
      </c>
    </row>
    <row r="7" ht="13.5" customHeight="1">
      <c r="B7" s="7"/>
    </row>
    <row r="8" ht="13.5" customHeight="1">
      <c r="B8" s="7" t="s">
        <v>14</v>
      </c>
    </row>
    <row r="9" ht="13.5" customHeight="1">
      <c r="B9" s="7" t="s">
        <v>16</v>
      </c>
    </row>
    <row r="10" ht="13.5" customHeight="1">
      <c r="B10" s="7" t="s">
        <v>18</v>
      </c>
    </row>
    <row r="11" ht="13.5" customHeight="1">
      <c r="B11" s="7" t="s">
        <v>20</v>
      </c>
    </row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1.0" footer="0.0" header="0.0" left="0.75" right="0.75" top="1.0"/>
  <pageSetup orientation="landscape"/>
  <drawing r:id="rId1"/>
</worksheet>
</file>